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prof.term.itec</author>
  </authors>
  <commentList>
    <comment ref="B4" authorId="0">
      <text>
        <r>
          <rPr>
            <b/>
            <sz val="9"/>
            <rFont val="Tahoma"/>
            <family val="0"/>
          </rPr>
          <t>prof.term.itec:</t>
        </r>
        <r>
          <rPr>
            <sz val="9"/>
            <rFont val="Tahoma"/>
            <family val="0"/>
          </rPr>
          <t xml:space="preserve">
fixer des niveaux de prix selon le marché et la concurrence</t>
        </r>
      </text>
    </comment>
    <comment ref="C3" authorId="0">
      <text>
        <r>
          <rPr>
            <b/>
            <sz val="9"/>
            <rFont val="Tahoma"/>
            <family val="0"/>
          </rPr>
          <t>prof.term.itec:</t>
        </r>
        <r>
          <rPr>
            <sz val="9"/>
            <rFont val="Tahoma"/>
            <family val="0"/>
          </rPr>
          <t xml:space="preserve">
Décompter le nombre de personnes qui jugent le niveau de prix trop élevé</t>
        </r>
      </text>
    </comment>
    <comment ref="F3" authorId="0">
      <text>
        <r>
          <rPr>
            <b/>
            <sz val="9"/>
            <rFont val="Tahoma"/>
            <family val="0"/>
          </rPr>
          <t>prof.term.itec:</t>
        </r>
        <r>
          <rPr>
            <sz val="9"/>
            <rFont val="Tahoma"/>
            <family val="0"/>
          </rPr>
          <t xml:space="preserve">
Décompter le nombre de personnes qui jugent le niveau de prix donnant une impression de mauvaise qualité</t>
        </r>
      </text>
    </comment>
    <comment ref="C5" authorId="0">
      <text>
        <r>
          <rPr>
            <b/>
            <sz val="9"/>
            <rFont val="Tahoma"/>
            <family val="0"/>
          </rPr>
          <t>prof.term.itec:</t>
        </r>
        <r>
          <rPr>
            <sz val="9"/>
            <rFont val="Tahoma"/>
            <family val="0"/>
          </rPr>
          <t xml:space="preserve">
Nombre de personne ayant donner cette réponse</t>
        </r>
      </text>
    </comment>
    <comment ref="F5" authorId="0">
      <text>
        <r>
          <rPr>
            <b/>
            <sz val="9"/>
            <rFont val="Tahoma"/>
            <family val="0"/>
          </rPr>
          <t>prof.term.itec:</t>
        </r>
        <r>
          <rPr>
            <sz val="9"/>
            <rFont val="Tahoma"/>
            <family val="0"/>
          </rPr>
          <t xml:space="preserve">
Nombre de personne ayant donner cette réponse</t>
        </r>
      </text>
    </comment>
  </commentList>
</comments>
</file>

<file path=xl/sharedStrings.xml><?xml version="1.0" encoding="utf-8"?>
<sst xmlns="http://schemas.openxmlformats.org/spreadsheetml/2006/main" count="16" uniqueCount="13">
  <si>
    <t>Niveau de prix</t>
  </si>
  <si>
    <t>Prix trop élevé</t>
  </si>
  <si>
    <t>Prix de mauvaise qualité</t>
  </si>
  <si>
    <t>% de prix trop élevé</t>
  </si>
  <si>
    <t>% cumulé croissant</t>
  </si>
  <si>
    <t>% de prix de mauvaise qualité</t>
  </si>
  <si>
    <t>% culumé décroissant</t>
  </si>
  <si>
    <t>% de non acheteurs</t>
  </si>
  <si>
    <t>% acheteur</t>
  </si>
  <si>
    <t>Nombre de personnes parmis les interrogés</t>
  </si>
  <si>
    <t>Nombre total de personnes interrogés</t>
  </si>
  <si>
    <t>Vérification 100%</t>
  </si>
  <si>
    <t xml:space="preserve">DETERMINATION DU PRIX DE VENTE PSYCHOLOGIQUE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</si>
</sst>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5" borderId="10" xfId="0" applyFont="1" applyFill="1" applyBorder="1" applyAlignment="1">
      <alignment horizontal="center" vertical="center" wrapText="1"/>
    </xf>
    <xf numFmtId="0" fontId="42" fillId="5" borderId="10" xfId="0" applyFont="1" applyFill="1" applyBorder="1" applyAlignment="1">
      <alignment horizontal="center" vertical="center"/>
    </xf>
    <xf numFmtId="0" fontId="42" fillId="5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2" fillId="7" borderId="13" xfId="0" applyFont="1" applyFill="1" applyBorder="1" applyAlignment="1">
      <alignment horizontal="center" vertical="center" wrapText="1"/>
    </xf>
    <xf numFmtId="0" fontId="42" fillId="7" borderId="14" xfId="0" applyFont="1" applyFill="1" applyBorder="1" applyAlignment="1">
      <alignment horizontal="center" vertical="center" wrapText="1"/>
    </xf>
    <xf numFmtId="0" fontId="42" fillId="7" borderId="15" xfId="0" applyFont="1" applyFill="1" applyBorder="1" applyAlignment="1">
      <alignment horizontal="center" vertical="center" wrapText="1"/>
    </xf>
    <xf numFmtId="0" fontId="42" fillId="7" borderId="16" xfId="0" applyFont="1" applyFill="1" applyBorder="1" applyAlignment="1">
      <alignment horizontal="center" vertical="center" wrapText="1"/>
    </xf>
    <xf numFmtId="0" fontId="42" fillId="7" borderId="17" xfId="0" applyFont="1" applyFill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44" fillId="33" borderId="29" xfId="0" applyFont="1" applyFill="1" applyBorder="1" applyAlignment="1">
      <alignment horizontal="center"/>
    </xf>
    <xf numFmtId="0" fontId="44" fillId="33" borderId="30" xfId="0" applyFont="1" applyFill="1" applyBorder="1" applyAlignment="1">
      <alignment horizontal="center"/>
    </xf>
    <xf numFmtId="0" fontId="44" fillId="33" borderId="31" xfId="0" applyFont="1" applyFill="1" applyBorder="1" applyAlignment="1">
      <alignment horizontal="center"/>
    </xf>
    <xf numFmtId="0" fontId="0" fillId="0" borderId="32" xfId="0" applyNumberForma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Prix psychologique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"/>
          <c:y val="0.09675"/>
          <c:w val="0.6435"/>
          <c:h val="0.8325"/>
        </c:manualLayout>
      </c:layout>
      <c:lineChart>
        <c:grouping val="standard"/>
        <c:varyColors val="0"/>
        <c:ser>
          <c:idx val="0"/>
          <c:order val="0"/>
          <c:tx>
            <c:v>% cumulé croissant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Feuil1!$B$5:$B$19</c:f>
              <c:numCache/>
            </c:numRef>
          </c:cat>
          <c:val>
            <c:numRef>
              <c:f>Feuil1!$E$5:$E$19</c:f>
              <c:numCache/>
            </c:numRef>
          </c:val>
          <c:smooth val="0"/>
        </c:ser>
        <c:ser>
          <c:idx val="1"/>
          <c:order val="1"/>
          <c:tx>
            <c:v>% cumulé décroissant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Feuil1!$B$5:$B$19</c:f>
              <c:numCache/>
            </c:numRef>
          </c:cat>
          <c:val>
            <c:numRef>
              <c:f>Feuil1!$H$5:$H$19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10912489"/>
        <c:axId val="31103538"/>
      </c:lineChart>
      <c:catAx>
        <c:axId val="10912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Prix de vente</a:t>
                </a:r>
              </a:p>
            </c:rich>
          </c:tx>
          <c:layout>
            <c:manualLayout>
              <c:xMode val="factor"/>
              <c:yMode val="factor"/>
              <c:x val="-0.01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103538"/>
        <c:crosses val="autoZero"/>
        <c:auto val="1"/>
        <c:lblOffset val="100"/>
        <c:tickLblSkip val="1"/>
        <c:noMultiLvlLbl val="0"/>
      </c:catAx>
      <c:valAx>
        <c:axId val="3110353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124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175"/>
          <c:y val="0.49025"/>
          <c:w val="0.26975"/>
          <c:h val="0.11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22</xdr:row>
      <xdr:rowOff>28575</xdr:rowOff>
    </xdr:from>
    <xdr:to>
      <xdr:col>7</xdr:col>
      <xdr:colOff>457200</xdr:colOff>
      <xdr:row>43</xdr:row>
      <xdr:rowOff>38100</xdr:rowOff>
    </xdr:to>
    <xdr:graphicFrame>
      <xdr:nvGraphicFramePr>
        <xdr:cNvPr id="1" name="Graphique 2"/>
        <xdr:cNvGraphicFramePr/>
      </xdr:nvGraphicFramePr>
      <xdr:xfrm>
        <a:off x="1647825" y="5553075"/>
        <a:ext cx="56292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1"/>
  <sheetViews>
    <sheetView tabSelected="1" zoomScalePageLayoutView="0" workbookViewId="0" topLeftCell="A2">
      <selection activeCell="F20" sqref="F20"/>
    </sheetView>
  </sheetViews>
  <sheetFormatPr defaultColWidth="11.421875" defaultRowHeight="15"/>
  <cols>
    <col min="2" max="2" width="12.00390625" style="0" customWidth="1"/>
    <col min="3" max="3" width="16.7109375" style="0" customWidth="1"/>
    <col min="4" max="4" width="16.00390625" style="0" customWidth="1"/>
    <col min="5" max="5" width="12.7109375" style="0" customWidth="1"/>
    <col min="6" max="7" width="16.7109375" style="0" customWidth="1"/>
    <col min="8" max="8" width="13.7109375" style="0" customWidth="1"/>
    <col min="9" max="9" width="12.140625" style="0" customWidth="1"/>
    <col min="10" max="10" width="10.8515625" style="0" customWidth="1"/>
    <col min="11" max="11" width="11.421875" style="0" hidden="1" customWidth="1"/>
  </cols>
  <sheetData>
    <row r="1" spans="2:10" ht="19.5" thickBot="1">
      <c r="B1" s="26" t="s">
        <v>12</v>
      </c>
      <c r="C1" s="27"/>
      <c r="D1" s="27"/>
      <c r="E1" s="27"/>
      <c r="F1" s="27"/>
      <c r="G1" s="27"/>
      <c r="H1" s="27"/>
      <c r="I1" s="27"/>
      <c r="J1" s="28"/>
    </row>
    <row r="2" ht="15.75" thickBot="1"/>
    <row r="3" spans="3:6" s="1" customFormat="1" ht="57" customHeight="1" thickBot="1">
      <c r="C3" s="7" t="s">
        <v>9</v>
      </c>
      <c r="F3" s="7" t="s">
        <v>9</v>
      </c>
    </row>
    <row r="4" spans="2:12" s="3" customFormat="1" ht="33" customHeight="1" thickBot="1">
      <c r="B4" s="9" t="s">
        <v>0</v>
      </c>
      <c r="C4" s="10" t="s">
        <v>1</v>
      </c>
      <c r="D4" s="11" t="s">
        <v>3</v>
      </c>
      <c r="E4" s="12" t="s">
        <v>4</v>
      </c>
      <c r="F4" s="10" t="s">
        <v>2</v>
      </c>
      <c r="G4" s="11" t="s">
        <v>5</v>
      </c>
      <c r="H4" s="12" t="s">
        <v>6</v>
      </c>
      <c r="I4" s="13" t="s">
        <v>7</v>
      </c>
      <c r="J4" s="12" t="s">
        <v>8</v>
      </c>
      <c r="K4" s="2"/>
      <c r="L4" s="2"/>
    </row>
    <row r="5" spans="2:11" s="4" customFormat="1" ht="15">
      <c r="B5" s="14">
        <v>10</v>
      </c>
      <c r="C5" s="22">
        <v>0</v>
      </c>
      <c r="D5" s="15">
        <f>(C5/C$20)*100</f>
        <v>0</v>
      </c>
      <c r="E5" s="16">
        <f>SUM(D$5:D5)</f>
        <v>0</v>
      </c>
      <c r="F5" s="22">
        <v>40</v>
      </c>
      <c r="G5" s="15">
        <f>(F5/F$20)*100</f>
        <v>11.76470588235294</v>
      </c>
      <c r="H5" s="16">
        <f>SUM(G5:G$19)</f>
        <v>100</v>
      </c>
      <c r="I5" s="17">
        <f>E5+H5</f>
        <v>100</v>
      </c>
      <c r="J5" s="18">
        <f aca="true" t="shared" si="0" ref="J5:J19">100-I5</f>
        <v>0</v>
      </c>
      <c r="K5" s="4">
        <f>IF(J5=$J$20,1,0)</f>
        <v>0</v>
      </c>
    </row>
    <row r="6" spans="2:11" s="4" customFormat="1" ht="15">
      <c r="B6" s="19">
        <v>15</v>
      </c>
      <c r="C6" s="23">
        <v>0</v>
      </c>
      <c r="D6" s="20">
        <f>(C6/C$20)*100</f>
        <v>0</v>
      </c>
      <c r="E6" s="16">
        <f>SUM(D$5:D6)</f>
        <v>0</v>
      </c>
      <c r="F6" s="23">
        <v>45</v>
      </c>
      <c r="G6" s="20">
        <f>(F6/F$20)*100</f>
        <v>13.23529411764706</v>
      </c>
      <c r="H6" s="16">
        <f>SUM(G6:G$19)</f>
        <v>88.23529411764707</v>
      </c>
      <c r="I6" s="21">
        <f aca="true" t="shared" si="1" ref="I6:I19">E6+H6</f>
        <v>88.23529411764707</v>
      </c>
      <c r="J6" s="18">
        <f>100-I6</f>
        <v>11.764705882352928</v>
      </c>
      <c r="K6" s="4">
        <f>IF(J6=$J$20,1,0)</f>
        <v>0</v>
      </c>
    </row>
    <row r="7" spans="2:11" s="4" customFormat="1" ht="15">
      <c r="B7" s="19">
        <v>20</v>
      </c>
      <c r="C7" s="23">
        <v>0</v>
      </c>
      <c r="D7" s="20">
        <f>(C7/C$20)*100</f>
        <v>0</v>
      </c>
      <c r="E7" s="16">
        <f>SUM(D$5:D7)</f>
        <v>0</v>
      </c>
      <c r="F7" s="23">
        <v>84</v>
      </c>
      <c r="G7" s="20">
        <f>(F7/F$20)*100</f>
        <v>24.705882352941178</v>
      </c>
      <c r="H7" s="16">
        <f>SUM(G7:G$19)</f>
        <v>74.99999999999999</v>
      </c>
      <c r="I7" s="21">
        <f t="shared" si="1"/>
        <v>74.99999999999999</v>
      </c>
      <c r="J7" s="18">
        <f t="shared" si="0"/>
        <v>25.000000000000014</v>
      </c>
      <c r="K7" s="4">
        <f>IF(J7=$J$20,1,0)</f>
        <v>0</v>
      </c>
    </row>
    <row r="8" spans="2:11" s="4" customFormat="1" ht="15">
      <c r="B8" s="19">
        <f>B7+5</f>
        <v>25</v>
      </c>
      <c r="C8" s="23">
        <v>1</v>
      </c>
      <c r="D8" s="20">
        <f>(C8/C$20)*100</f>
        <v>0.29411764705882354</v>
      </c>
      <c r="E8" s="16">
        <f>SUM(D$5:D8)</f>
        <v>0.29411764705882354</v>
      </c>
      <c r="F8" s="23">
        <v>54</v>
      </c>
      <c r="G8" s="20">
        <f>(F8/F$20)*100</f>
        <v>15.88235294117647</v>
      </c>
      <c r="H8" s="16">
        <f>SUM(G8:G$19)</f>
        <v>50.29411764705882</v>
      </c>
      <c r="I8" s="21">
        <f t="shared" si="1"/>
        <v>50.588235294117645</v>
      </c>
      <c r="J8" s="18">
        <f t="shared" si="0"/>
        <v>49.411764705882355</v>
      </c>
      <c r="K8" s="4">
        <f>IF(J8=$J$20,1,0)</f>
        <v>0</v>
      </c>
    </row>
    <row r="9" spans="2:11" s="4" customFormat="1" ht="15">
      <c r="B9" s="19">
        <f aca="true" t="shared" si="2" ref="B9:B19">B8+5</f>
        <v>30</v>
      </c>
      <c r="C9" s="23">
        <v>5</v>
      </c>
      <c r="D9" s="20">
        <f>(C9/C$20)*100</f>
        <v>1.4705882352941175</v>
      </c>
      <c r="E9" s="16">
        <f>SUM(D$5:D9)</f>
        <v>1.7647058823529411</v>
      </c>
      <c r="F9" s="23">
        <v>42</v>
      </c>
      <c r="G9" s="20">
        <f>(F9/F$20)*100</f>
        <v>12.352941176470589</v>
      </c>
      <c r="H9" s="16">
        <f>SUM(G9:G$19)</f>
        <v>34.411764705882355</v>
      </c>
      <c r="I9" s="21">
        <f t="shared" si="1"/>
        <v>36.1764705882353</v>
      </c>
      <c r="J9" s="18">
        <f t="shared" si="0"/>
        <v>63.8235294117647</v>
      </c>
      <c r="K9" s="4">
        <f>IF(J9=$J$20,1,0)</f>
        <v>0</v>
      </c>
    </row>
    <row r="10" spans="2:11" s="4" customFormat="1" ht="15">
      <c r="B10" s="19">
        <f t="shared" si="2"/>
        <v>35</v>
      </c>
      <c r="C10" s="23">
        <v>14</v>
      </c>
      <c r="D10" s="20">
        <f>(C10/C$20)*100</f>
        <v>4.117647058823529</v>
      </c>
      <c r="E10" s="16">
        <f>SUM(D$5:D10)</f>
        <v>5.88235294117647</v>
      </c>
      <c r="F10" s="23">
        <v>31</v>
      </c>
      <c r="G10" s="20">
        <f>(F10/F$20)*100</f>
        <v>9.117647058823529</v>
      </c>
      <c r="H10" s="16">
        <f>SUM(G10:G$19)</f>
        <v>22.058823529411764</v>
      </c>
      <c r="I10" s="21">
        <f t="shared" si="1"/>
        <v>27.941176470588236</v>
      </c>
      <c r="J10" s="18">
        <f t="shared" si="0"/>
        <v>72.05882352941177</v>
      </c>
      <c r="K10" s="4">
        <f>IF(J10=$J$20,1,0)</f>
        <v>0</v>
      </c>
    </row>
    <row r="11" spans="2:11" s="4" customFormat="1" ht="15">
      <c r="B11" s="19">
        <f t="shared" si="2"/>
        <v>40</v>
      </c>
      <c r="C11" s="23">
        <v>29</v>
      </c>
      <c r="D11" s="20">
        <f>(C11/C$20)*100</f>
        <v>8.529411764705882</v>
      </c>
      <c r="E11" s="16">
        <f>SUM(D$5:D11)</f>
        <v>14.411764705882351</v>
      </c>
      <c r="F11" s="23">
        <v>19</v>
      </c>
      <c r="G11" s="20">
        <f>(F11/F$20)*100</f>
        <v>5.588235294117648</v>
      </c>
      <c r="H11" s="16">
        <f>SUM(G11:G$19)</f>
        <v>12.941176470588236</v>
      </c>
      <c r="I11" s="21">
        <f t="shared" si="1"/>
        <v>27.352941176470587</v>
      </c>
      <c r="J11" s="18">
        <f t="shared" si="0"/>
        <v>72.64705882352942</v>
      </c>
      <c r="K11" s="4">
        <f>IF(J11=$J$20,1,0)</f>
        <v>1</v>
      </c>
    </row>
    <row r="12" spans="2:11" s="4" customFormat="1" ht="15">
      <c r="B12" s="19">
        <f t="shared" si="2"/>
        <v>45</v>
      </c>
      <c r="C12" s="23">
        <v>50</v>
      </c>
      <c r="D12" s="20">
        <f>(C12/C$20)*100</f>
        <v>14.705882352941178</v>
      </c>
      <c r="E12" s="16">
        <f>SUM(D$5:D12)</f>
        <v>29.11764705882353</v>
      </c>
      <c r="F12" s="23">
        <v>10</v>
      </c>
      <c r="G12" s="20">
        <f>(F12/F$20)*100</f>
        <v>2.941176470588235</v>
      </c>
      <c r="H12" s="16">
        <f>SUM(G12:G$19)</f>
        <v>7.352941176470588</v>
      </c>
      <c r="I12" s="21">
        <f t="shared" si="1"/>
        <v>36.470588235294116</v>
      </c>
      <c r="J12" s="18">
        <f>100-I12</f>
        <v>63.529411764705884</v>
      </c>
      <c r="K12" s="4">
        <f>IF(J12=$J$20,1,0)</f>
        <v>0</v>
      </c>
    </row>
    <row r="13" spans="2:11" s="4" customFormat="1" ht="15">
      <c r="B13" s="19">
        <f t="shared" si="2"/>
        <v>50</v>
      </c>
      <c r="C13" s="23">
        <v>60</v>
      </c>
      <c r="D13" s="20">
        <f>(C13/C$20)*100</f>
        <v>17.647058823529413</v>
      </c>
      <c r="E13" s="16">
        <f>SUM(D$5:D13)</f>
        <v>46.76470588235294</v>
      </c>
      <c r="F13" s="23">
        <v>9</v>
      </c>
      <c r="G13" s="20">
        <f>(F13/F$20)*100</f>
        <v>2.6470588235294117</v>
      </c>
      <c r="H13" s="16">
        <f>SUM(G13:G$19)</f>
        <v>4.411764705882352</v>
      </c>
      <c r="I13" s="21">
        <f t="shared" si="1"/>
        <v>51.1764705882353</v>
      </c>
      <c r="J13" s="18">
        <f t="shared" si="0"/>
        <v>48.8235294117647</v>
      </c>
      <c r="K13" s="4">
        <f>IF(J13=$J$20,1,0)</f>
        <v>0</v>
      </c>
    </row>
    <row r="14" spans="2:11" s="4" customFormat="1" ht="15">
      <c r="B14" s="19">
        <f t="shared" si="2"/>
        <v>55</v>
      </c>
      <c r="C14" s="23">
        <v>87</v>
      </c>
      <c r="D14" s="20">
        <f>(C14/C$20)*100</f>
        <v>25.588235294117645</v>
      </c>
      <c r="E14" s="16">
        <f>SUM(D$5:D14)</f>
        <v>72.35294117647058</v>
      </c>
      <c r="F14" s="23">
        <v>5</v>
      </c>
      <c r="G14" s="20">
        <f>(F14/F$20)*100</f>
        <v>1.4705882352941175</v>
      </c>
      <c r="H14" s="16">
        <f>SUM(G14:G$19)</f>
        <v>1.7647058823529411</v>
      </c>
      <c r="I14" s="21">
        <f t="shared" si="1"/>
        <v>74.11764705882352</v>
      </c>
      <c r="J14" s="18">
        <f t="shared" si="0"/>
        <v>25.882352941176478</v>
      </c>
      <c r="K14" s="4">
        <f>IF(J14=$J$20,1,0)</f>
        <v>0</v>
      </c>
    </row>
    <row r="15" spans="2:11" s="4" customFormat="1" ht="15">
      <c r="B15" s="19">
        <f t="shared" si="2"/>
        <v>60</v>
      </c>
      <c r="C15" s="23">
        <v>60</v>
      </c>
      <c r="D15" s="20">
        <f>(C15/C$20)*100</f>
        <v>17.647058823529413</v>
      </c>
      <c r="E15" s="16">
        <f>SUM(D$5:D15)</f>
        <v>90</v>
      </c>
      <c r="F15" s="23">
        <v>1</v>
      </c>
      <c r="G15" s="20">
        <f>(F15/F$20)*100</f>
        <v>0.29411764705882354</v>
      </c>
      <c r="H15" s="16">
        <f>SUM(G15:G$19)</f>
        <v>0.29411764705882354</v>
      </c>
      <c r="I15" s="21">
        <f t="shared" si="1"/>
        <v>90.29411764705883</v>
      </c>
      <c r="J15" s="18">
        <f t="shared" si="0"/>
        <v>9.705882352941174</v>
      </c>
      <c r="K15" s="4">
        <f>IF(J15=$J$20,1,0)</f>
        <v>0</v>
      </c>
    </row>
    <row r="16" spans="2:10" s="4" customFormat="1" ht="15">
      <c r="B16" s="19">
        <f t="shared" si="2"/>
        <v>65</v>
      </c>
      <c r="C16" s="29">
        <v>25</v>
      </c>
      <c r="D16" s="20">
        <f>(C16/C$20)*100</f>
        <v>7.352941176470589</v>
      </c>
      <c r="E16" s="16">
        <f>SUM(D$5:D16)</f>
        <v>97.3529411764706</v>
      </c>
      <c r="F16" s="29">
        <v>0</v>
      </c>
      <c r="G16" s="20">
        <f>(F16/F$20)*100</f>
        <v>0</v>
      </c>
      <c r="H16" s="16">
        <f>SUM(G16:G$19)</f>
        <v>0</v>
      </c>
      <c r="I16" s="21">
        <f t="shared" si="1"/>
        <v>97.3529411764706</v>
      </c>
      <c r="J16" s="18">
        <f t="shared" si="0"/>
        <v>2.647058823529406</v>
      </c>
    </row>
    <row r="17" spans="2:10" s="4" customFormat="1" ht="15">
      <c r="B17" s="19">
        <f t="shared" si="2"/>
        <v>70</v>
      </c>
      <c r="C17" s="29">
        <v>7</v>
      </c>
      <c r="D17" s="20">
        <f>(C17/C$20)*100</f>
        <v>2.0588235294117645</v>
      </c>
      <c r="E17" s="16">
        <f>SUM(D$5:D17)</f>
        <v>99.41176470588236</v>
      </c>
      <c r="F17" s="29">
        <v>0</v>
      </c>
      <c r="G17" s="20">
        <f>(F17/F$20)*100</f>
        <v>0</v>
      </c>
      <c r="H17" s="16">
        <f>SUM(G17:G$19)</f>
        <v>0</v>
      </c>
      <c r="I17" s="21">
        <f t="shared" si="1"/>
        <v>99.41176470588236</v>
      </c>
      <c r="J17" s="18">
        <f t="shared" si="0"/>
        <v>0.5882352941176379</v>
      </c>
    </row>
    <row r="18" spans="2:10" s="4" customFormat="1" ht="15">
      <c r="B18" s="19">
        <f t="shared" si="2"/>
        <v>75</v>
      </c>
      <c r="C18" s="29">
        <v>2</v>
      </c>
      <c r="D18" s="20">
        <f>(C18/C$20)*100</f>
        <v>0.5882352941176471</v>
      </c>
      <c r="E18" s="16">
        <f>SUM(D$5:D18)</f>
        <v>100.00000000000001</v>
      </c>
      <c r="F18" s="29">
        <v>0</v>
      </c>
      <c r="G18" s="20">
        <f>(F18/F$20)*100</f>
        <v>0</v>
      </c>
      <c r="H18" s="16">
        <f>SUM(G18:G$19)</f>
        <v>0</v>
      </c>
      <c r="I18" s="21">
        <f t="shared" si="1"/>
        <v>100.00000000000001</v>
      </c>
      <c r="J18" s="18">
        <f t="shared" si="0"/>
        <v>0</v>
      </c>
    </row>
    <row r="19" spans="2:11" s="4" customFormat="1" ht="15.75" thickBot="1">
      <c r="B19" s="19">
        <f t="shared" si="2"/>
        <v>80</v>
      </c>
      <c r="C19" s="25">
        <v>0</v>
      </c>
      <c r="D19" s="20">
        <f>(C19/C$20)*100</f>
        <v>0</v>
      </c>
      <c r="E19" s="16">
        <f>SUM(D$5:D19)</f>
        <v>100.00000000000001</v>
      </c>
      <c r="F19" s="25">
        <v>0</v>
      </c>
      <c r="G19" s="20">
        <f>(F19/F$20)*100</f>
        <v>0</v>
      </c>
      <c r="H19" s="16">
        <f>SUM(G19:G$19)</f>
        <v>0</v>
      </c>
      <c r="I19" s="21">
        <f t="shared" si="1"/>
        <v>100.00000000000001</v>
      </c>
      <c r="J19" s="18">
        <f t="shared" si="0"/>
        <v>0</v>
      </c>
      <c r="K19" s="4">
        <f>IF(J19=$J$20,1,0)</f>
        <v>0</v>
      </c>
    </row>
    <row r="20" spans="3:10" s="4" customFormat="1" ht="23.25" customHeight="1">
      <c r="C20" s="8">
        <f>SUM(C5:C19)</f>
        <v>340</v>
      </c>
      <c r="D20" s="8">
        <f>(C20/C$20)*100</f>
        <v>100</v>
      </c>
      <c r="F20" s="8">
        <f>SUM(F5:F19)</f>
        <v>340</v>
      </c>
      <c r="G20" s="8">
        <f>(F20/F$20)*100</f>
        <v>100</v>
      </c>
      <c r="J20" s="24">
        <f>MAX(J5:J19)</f>
        <v>72.64705882352942</v>
      </c>
    </row>
    <row r="21" spans="3:7" s="4" customFormat="1" ht="45.75" thickBot="1">
      <c r="C21" s="5" t="s">
        <v>10</v>
      </c>
      <c r="D21" s="6" t="s">
        <v>11</v>
      </c>
      <c r="F21" s="5" t="s">
        <v>10</v>
      </c>
      <c r="G21" s="6" t="s">
        <v>11</v>
      </c>
    </row>
    <row r="22" s="4" customFormat="1" ht="15"/>
  </sheetData>
  <sheetProtection/>
  <mergeCells count="1">
    <mergeCell ref="B1:J1"/>
  </mergeCells>
  <conditionalFormatting sqref="K5:K19">
    <cfRule type="cellIs" priority="45" dxfId="21" operator="equal" stopIfTrue="1">
      <formula>$J$20</formula>
    </cfRule>
  </conditionalFormatting>
  <conditionalFormatting sqref="I10">
    <cfRule type="expression" priority="36" dxfId="0" stopIfTrue="1">
      <formula>$K$10="1"</formula>
    </cfRule>
  </conditionalFormatting>
  <conditionalFormatting sqref="B5:C19">
    <cfRule type="expression" priority="32" dxfId="0" stopIfTrue="1">
      <formula>J5=MAX($J$5:$J$19)</formula>
    </cfRule>
  </conditionalFormatting>
  <conditionalFormatting sqref="C5:C19">
    <cfRule type="expression" priority="30" dxfId="0" stopIfTrue="1">
      <formula>J5=MAX($J$5:$J$19)</formula>
    </cfRule>
  </conditionalFormatting>
  <conditionalFormatting sqref="D5:D19">
    <cfRule type="expression" priority="29" dxfId="0" stopIfTrue="1">
      <formula>J5=MAX($J$5:$J$19)</formula>
    </cfRule>
  </conditionalFormatting>
  <conditionalFormatting sqref="E5:E19">
    <cfRule type="expression" priority="28" dxfId="0" stopIfTrue="1">
      <formula>J5=MAX($J$5:$J$19)</formula>
    </cfRule>
  </conditionalFormatting>
  <conditionalFormatting sqref="F5:F19">
    <cfRule type="expression" priority="27" dxfId="0" stopIfTrue="1">
      <formula>J5=MAX($J$5:$J$19)</formula>
    </cfRule>
  </conditionalFormatting>
  <conditionalFormatting sqref="G5:G19">
    <cfRule type="expression" priority="26" dxfId="0" stopIfTrue="1">
      <formula>J5=MAX($J$5:$J$19)</formula>
    </cfRule>
  </conditionalFormatting>
  <conditionalFormatting sqref="H5:H19">
    <cfRule type="expression" priority="25" dxfId="0" stopIfTrue="1">
      <formula>J5=MAX($J$5:$J$19)</formula>
    </cfRule>
  </conditionalFormatting>
  <conditionalFormatting sqref="I5:I19">
    <cfRule type="expression" priority="24" dxfId="0" stopIfTrue="1">
      <formula>J5=MAX($J$5:$J$19)</formula>
    </cfRule>
  </conditionalFormatting>
  <conditionalFormatting sqref="J10">
    <cfRule type="expression" priority="20" dxfId="0" stopIfTrue="1">
      <formula>$J$10=MAX($J$5:$J$19)</formula>
    </cfRule>
  </conditionalFormatting>
  <conditionalFormatting sqref="J9">
    <cfRule type="expression" priority="13" dxfId="0" stopIfTrue="1">
      <formula>$J$9=MAX($J$5:$J$19)</formula>
    </cfRule>
  </conditionalFormatting>
  <conditionalFormatting sqref="J5">
    <cfRule type="expression" priority="12" dxfId="0" stopIfTrue="1">
      <formula>$J$5=MAX($J$5:$J$19)</formula>
    </cfRule>
  </conditionalFormatting>
  <conditionalFormatting sqref="J6">
    <cfRule type="expression" priority="11" dxfId="0" stopIfTrue="1">
      <formula>$J$6=MAX($J$5:$J$19)</formula>
    </cfRule>
  </conditionalFormatting>
  <conditionalFormatting sqref="J7">
    <cfRule type="expression" priority="10" dxfId="0" stopIfTrue="1">
      <formula>$J$7=MAX($J$5:$J$19)</formula>
    </cfRule>
  </conditionalFormatting>
  <conditionalFormatting sqref="J8">
    <cfRule type="expression" priority="9" dxfId="0" stopIfTrue="1">
      <formula>$J$8=MAX($J$5:$J$19)</formula>
    </cfRule>
  </conditionalFormatting>
  <conditionalFormatting sqref="J11">
    <cfRule type="expression" priority="8" dxfId="0" stopIfTrue="1">
      <formula>$J$11=MAX($J$5:$J$19)</formula>
    </cfRule>
  </conditionalFormatting>
  <conditionalFormatting sqref="J12">
    <cfRule type="expression" priority="7" dxfId="0" stopIfTrue="1">
      <formula>$J$12=MAX($J$5:$J$19)</formula>
    </cfRule>
  </conditionalFormatting>
  <conditionalFormatting sqref="J13">
    <cfRule type="expression" priority="6" dxfId="0" stopIfTrue="1">
      <formula>$J$13=MAX($J$5:$J$19)</formula>
    </cfRule>
  </conditionalFormatting>
  <conditionalFormatting sqref="J14">
    <cfRule type="expression" priority="5" dxfId="0" stopIfTrue="1">
      <formula>$J$14=MAX($J$5:$J$19)</formula>
    </cfRule>
  </conditionalFormatting>
  <conditionalFormatting sqref="J15:J19">
    <cfRule type="expression" priority="4" dxfId="0" stopIfTrue="1">
      <formula>$J$15=MAX($J$5:$J$19)</formula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Maison</dc:creator>
  <cp:keywords/>
  <dc:description/>
  <cp:lastModifiedBy>jj</cp:lastModifiedBy>
  <dcterms:created xsi:type="dcterms:W3CDTF">2014-02-01T11:15:56Z</dcterms:created>
  <dcterms:modified xsi:type="dcterms:W3CDTF">2019-04-04T08:01:13Z</dcterms:modified>
  <cp:category/>
  <cp:version/>
  <cp:contentType/>
  <cp:contentStatus/>
</cp:coreProperties>
</file>